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Οδηγίες" sheetId="1" state="visible" r:id="rId3"/>
    <sheet name="Έσοδα" sheetId="2" state="visible" r:id="rId4"/>
    <sheet name="Σταθερά Έξοδα" sheetId="3" state="visible" r:id="rId5"/>
    <sheet name="Μεταβλητά Έξοδα" sheetId="4" state="visible" r:id="rId6"/>
    <sheet name="Σύνοψη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<sst xmlns="http://schemas.openxmlformats.org/spreadsheetml/2006/main" count="243" uniqueCount="167">
  <si>
    <t xml:space="preserve">Οικογενειακό Budget — Οδηγίες χρήσης</t>
  </si>
  <si>
    <t xml:space="preserve">Καλώς ήρθες στο spreadsheet σου</t>
  </si>
  <si>
    <t xml:space="preserve">Αυτό το αρχείο έχει 4 φύλλα. Ξεκίνα με τη σειρά:</t>
  </si>
  <si>
    <t xml:space="preserve">1. ΕΣΟΔΑ — Συμπλήρωσε τον μηνιαίο σου μισθό και τυχόν άλλες πηγές εσόδων.</t>
  </si>
  <si>
    <t xml:space="preserve">2. ΣΤΑΘΕΡΑ ΕΞΟΔΑ — Όλα όσα πληρώνεις κάθε μήνα ανεξάρτητα από τη συμπεριφορά σου.</t>
  </si>
  <si>
    <t xml:space="preserve">3. ΜΕΤΑΒΛΗΤΑ ΕΞΟΔΑ — Όσα ξοδεύεις και αλλάζουν από μήνα σε μήνα.</t>
  </si>
  <si>
    <t xml:space="preserve">4. ΣΥΝΟΨΗ — Δεν συμπληρώνεις τίποτα. Βλέπεις τα αποτελέσματα.</t>
  </si>
  <si>
    <t xml:space="preserve">Πώς να το διαβάσεις</t>
  </si>
  <si>
    <t xml:space="preserve">Τα μπλε νούμερα είναι αυτά που γράφεις εσύ.</t>
  </si>
  <si>
    <t xml:space="preserve">Τα μαύρα είναι αυτόματα από τύπους. Μην τα αλλάξεις.</t>
  </si>
  <si>
    <t xml:space="preserve">Τα κίτρινα φόντα είναι σύνολα και ποσοστά.</t>
  </si>
  <si>
    <t xml:space="preserve">Οι πρώτες δύο εβδομάδες</t>
  </si>
  <si>
    <t xml:space="preserve">Καμία αλλαγή στις συνήθειές σου τις πρώτες δύο εβδομάδες. Καταγράφεις μόνο.</t>
  </si>
  <si>
    <t xml:space="preserve">Κάθε βράδυ, πέντε λεπτά, ανοίγεις την τράπεζα και γράφεις τι ξόδεψες.</t>
  </si>
  <si>
    <t xml:space="preserve">Στο τέλος του πρώτου μήνα έχεις πραγματικά νούμερα. Τότε αλλάζεις συμπεριφορά.</t>
  </si>
  <si>
    <t xml:space="preserve">Ο κανόνας 50/30/20</t>
  </si>
  <si>
    <t xml:space="preserve">Στη Σύνοψη βλέπεις πώς κατανέμονται τα έσοδά σου. Ως αναφορά:</t>
  </si>
  <si>
    <t xml:space="preserve">50% ανάγκες, 30% επιθυμίες, 20% αποταμίευση.</t>
  </si>
  <si>
    <t xml:space="preserve">Στην Ελλάδα του 2026 πιο ρεαλιστικό είναι 70/20/10. Δεν είναι αποτυχία αν δεν φτάσεις 50/30/20.</t>
  </si>
  <si>
    <t xml:space="preserve">Tip: Στις στήλες με ημερομηνία, γράψε τη μορφή ΗΗ/ΜΜ/ΕΕΕΕ (π.χ. 04/05/2026).</t>
  </si>
  <si>
    <t xml:space="preserve">Έσοδα</t>
  </si>
  <si>
    <t xml:space="preserve">Συμπλήρωσε τα μηνιαία σου έσοδα. Όσα δεν ισχύουν, άφησέ τα κενά ή 0.</t>
  </si>
  <si>
    <t xml:space="preserve">Πηγή εσόδων</t>
  </si>
  <si>
    <t xml:space="preserve">Ποσό (€)</t>
  </si>
  <si>
    <t xml:space="preserve">Συχνότητα</t>
  </si>
  <si>
    <t xml:space="preserve">Μηνιαίο ισοδύναμο (€)</t>
  </si>
  <si>
    <t xml:space="preserve">Σχόλια</t>
  </si>
  <si>
    <t xml:space="preserve">Καθαρός μισθός (κύριος)</t>
  </si>
  <si>
    <t xml:space="preserve">Μηνιαία</t>
  </si>
  <si>
    <t xml:space="preserve">Δώρο Πάσχα</t>
  </si>
  <si>
    <t xml:space="preserve">Ετήσια</t>
  </si>
  <si>
    <t xml:space="preserve">Διαμοιρασμός σε 12 μήνες</t>
  </si>
  <si>
    <t xml:space="preserve">Δώρο Χριστουγέννων</t>
  </si>
  <si>
    <t xml:space="preserve">Επίδομα αδείας</t>
  </si>
  <si>
    <t xml:space="preserve">Δεύτερος μισθός (συντρόφου)</t>
  </si>
  <si>
    <t xml:space="preserve">Επίδομα τέκνου (Α21)</t>
  </si>
  <si>
    <t xml:space="preserve">Πληρώνεται 2μηνιαία, διαμοίρασέ το</t>
  </si>
  <si>
    <t xml:space="preserve">Ενοίκιο που εισπράττεις</t>
  </si>
  <si>
    <t xml:space="preserve">Side income / freelance</t>
  </si>
  <si>
    <t xml:space="preserve">Μέσος όρος τριμήνου</t>
  </si>
  <si>
    <t xml:space="preserve">Άλλο</t>
  </si>
  <si>
    <t xml:space="preserve">ΣΥΝΟΛΟ ΜΗΝΙΑΙΩΝ ΕΣΟΔΩΝ</t>
  </si>
  <si>
    <t xml:space="preserve">Σταθερά Έξοδα</t>
  </si>
  <si>
    <t xml:space="preserve">Έξοδα που πληρώνεις κάθε μήνα ανεξάρτητα από τη συμπεριφορά σου. Άφησε 0 όσα δεν ισχύουν.</t>
  </si>
  <si>
    <t xml:space="preserve">Κατηγορία</t>
  </si>
  <si>
    <t xml:space="preserve">Περιγραφή</t>
  </si>
  <si>
    <t xml:space="preserve">Μηνιαίο ποσό (€)</t>
  </si>
  <si>
    <t xml:space="preserve">Είδος</t>
  </si>
  <si>
    <t xml:space="preserve">Στέγαση</t>
  </si>
  <si>
    <t xml:space="preserve">Ενοίκιο ή δόση στεγαστικού</t>
  </si>
  <si>
    <t xml:space="preserve">Κοινόχρηστα</t>
  </si>
  <si>
    <t xml:space="preserve">Λογαριασμοί</t>
  </si>
  <si>
    <t xml:space="preserve">ΔΕΗ (μέσος μηνιαίος)</t>
  </si>
  <si>
    <t xml:space="preserve">Ενέργεια</t>
  </si>
  <si>
    <t xml:space="preserve">Διαμοίρασε δίμηνο /2</t>
  </si>
  <si>
    <t xml:space="preserve">ΕΥΔΑΠ</t>
  </si>
  <si>
    <t xml:space="preserve">Νερό</t>
  </si>
  <si>
    <t xml:space="preserve">Διαμοίρασε τρίμηνο /3</t>
  </si>
  <si>
    <t xml:space="preserve">Φυσικό αέριο</t>
  </si>
  <si>
    <t xml:space="preserve">Χειμώνας υψηλότερο</t>
  </si>
  <si>
    <t xml:space="preserve">Επικοινωνίες</t>
  </si>
  <si>
    <t xml:space="preserve">Internet σπιτιού</t>
  </si>
  <si>
    <t xml:space="preserve">Κινητά (όλα τα μέλη)</t>
  </si>
  <si>
    <t xml:space="preserve">Συνδρομές streaming (Netflix κλπ)</t>
  </si>
  <si>
    <t xml:space="preserve">Ψυχαγωγία</t>
  </si>
  <si>
    <t xml:space="preserve">Επανέλεγχος κάθε 6 μήνες</t>
  </si>
  <si>
    <t xml:space="preserve">Ασφάλειες</t>
  </si>
  <si>
    <t xml:space="preserve">Ασφάλεια αυτοκινήτου</t>
  </si>
  <si>
    <t xml:space="preserve">Ασφάλεια</t>
  </si>
  <si>
    <t xml:space="preserve">Ετήσια /12</t>
  </si>
  <si>
    <t xml:space="preserve">Ασφάλεια υγείας</t>
  </si>
  <si>
    <t xml:space="preserve">Ασφάλεια ζωής</t>
  </si>
  <si>
    <t xml:space="preserve">Παιδιά</t>
  </si>
  <si>
    <t xml:space="preserve">Φροντιστήριο</t>
  </si>
  <si>
    <t xml:space="preserve">Εκπαίδευση</t>
  </si>
  <si>
    <t xml:space="preserve">Σταθερό μήνα έξω από διακοπές</t>
  </si>
  <si>
    <t xml:space="preserve">Ξένες γλώσσες</t>
  </si>
  <si>
    <t xml:space="preserve">Αθλητικά / δραστηριότητες</t>
  </si>
  <si>
    <t xml:space="preserve">Δραστηριότητες</t>
  </si>
  <si>
    <t xml:space="preserve">Μεταφορά</t>
  </si>
  <si>
    <t xml:space="preserve">Δόση αυτοκινήτου / leasing</t>
  </si>
  <si>
    <t xml:space="preserve">Κάρτα ΟΑΣΑ / απεριόριστο</t>
  </si>
  <si>
    <t xml:space="preserve">Δάνεια</t>
  </si>
  <si>
    <t xml:space="preserve">Δόση καταναλωτικού</t>
  </si>
  <si>
    <t xml:space="preserve">Πιστωτική κάρτα (ελάχιστη)</t>
  </si>
  <si>
    <t xml:space="preserve">Προσπάθεια εξόφλησης</t>
  </si>
  <si>
    <t xml:space="preserve">Συνδρομές</t>
  </si>
  <si>
    <t xml:space="preserve">Γυμναστήριο</t>
  </si>
  <si>
    <t xml:space="preserve">Υγεία</t>
  </si>
  <si>
    <t xml:space="preserve">Άλλες συνδρομές</t>
  </si>
  <si>
    <t xml:space="preserve">Διάφορα</t>
  </si>
  <si>
    <t xml:space="preserve">Ετήσια διαμοιρασμένα</t>
  </si>
  <si>
    <t xml:space="preserve">ΕΝΦΙΑ</t>
  </si>
  <si>
    <t xml:space="preserve">Φόροι</t>
  </si>
  <si>
    <t xml:space="preserve">Ετήσιο /12</t>
  </si>
  <si>
    <t xml:space="preserve">Φόρος εισοδήματος</t>
  </si>
  <si>
    <t xml:space="preserve">Τέλη κυκλοφορίας</t>
  </si>
  <si>
    <t xml:space="preserve">KTEO</t>
  </si>
  <si>
    <t xml:space="preserve">Ετήσιο /12 ή /24</t>
  </si>
  <si>
    <t xml:space="preserve">ΣΥΝΟΛΟ ΣΤΑΘΕΡΩΝ</t>
  </si>
  <si>
    <t xml:space="preserve">Μεταβλητά Έξοδα — Ημερολόγιο μήνα</t>
  </si>
  <si>
    <t xml:space="preserve">Κάθε γραμμή ένα έξοδο. Συμπλήρωσε καθώς ξοδεύεις. Τα σύνολα ανά κατηγορία βγαίνουν αυτόματα παρακάτω.</t>
  </si>
  <si>
    <t xml:space="preserve">Ημερομηνία</t>
  </si>
  <si>
    <t xml:space="preserve">Υποκατηγορία</t>
  </si>
  <si>
    <t xml:space="preserve">Πληρωμή</t>
  </si>
  <si>
    <t xml:space="preserve">04/05/2026</t>
  </si>
  <si>
    <t xml:space="preserve">Σούπερ μάρκετ</t>
  </si>
  <si>
    <t xml:space="preserve">Φαγητό σπιτιού</t>
  </si>
  <si>
    <t xml:space="preserve">ΑΒ Βασιλόπουλος εβδομαδιαία</t>
  </si>
  <si>
    <t xml:space="preserve">Κάρτα</t>
  </si>
  <si>
    <t xml:space="preserve">Καφές έξω</t>
  </si>
  <si>
    <t xml:space="preserve">Wants</t>
  </si>
  <si>
    <t xml:space="preserve">Καφές πρωί</t>
  </si>
  <si>
    <t xml:space="preserve">Μετρητά</t>
  </si>
  <si>
    <t xml:space="preserve">05/05/2026</t>
  </si>
  <si>
    <t xml:space="preserve">Βενζίνη</t>
  </si>
  <si>
    <t xml:space="preserve">Γέμισμα ντεπόζιτο</t>
  </si>
  <si>
    <t xml:space="preserve">06/05/2026</t>
  </si>
  <si>
    <t xml:space="preserve">Delivery</t>
  </si>
  <si>
    <t xml:space="preserve">Wolt δείπνο</t>
  </si>
  <si>
    <t xml:space="preserve">07/05/2026</t>
  </si>
  <si>
    <t xml:space="preserve">Παιδιά extras</t>
  </si>
  <si>
    <t xml:space="preserve">Βιβλίο σχολείου</t>
  </si>
  <si>
    <t xml:space="preserve">08/05/2026</t>
  </si>
  <si>
    <t xml:space="preserve">Ομορφιά</t>
  </si>
  <si>
    <t xml:space="preserve">Κομμωτήριο</t>
  </si>
  <si>
    <t xml:space="preserve">09/05/2026</t>
  </si>
  <si>
    <t xml:space="preserve">Sklavenitis</t>
  </si>
  <si>
    <t xml:space="preserve">10/05/2026</t>
  </si>
  <si>
    <t xml:space="preserve">Εστιατόριο</t>
  </si>
  <si>
    <t xml:space="preserve">Οικογενειακό φαγητό έξω</t>
  </si>
  <si>
    <t xml:space="preserve">12/05/2026</t>
  </si>
  <si>
    <t xml:space="preserve">Ρούχα</t>
  </si>
  <si>
    <t xml:space="preserve">Παντελόνι παιδιού</t>
  </si>
  <si>
    <t xml:space="preserve">IRIS</t>
  </si>
  <si>
    <t xml:space="preserve">14/05/2026</t>
  </si>
  <si>
    <t xml:space="preserve">Φάρμακα</t>
  </si>
  <si>
    <t xml:space="preserve">Φαρμακείο</t>
  </si>
  <si>
    <t xml:space="preserve">ΣΥΝΟΛΟ ΜΗΝΑ</t>
  </si>
  <si>
    <t xml:space="preserve">Σύνολα ανά κατηγορία</t>
  </si>
  <si>
    <t xml:space="preserve">Σύνολο (€)</t>
  </si>
  <si>
    <t xml:space="preserve">% του μήνα</t>
  </si>
  <si>
    <t xml:space="preserve">Δώρα</t>
  </si>
  <si>
    <t xml:space="preserve">Εκδρομές / διακοπές</t>
  </si>
  <si>
    <t xml:space="preserve">Διασκέδαση</t>
  </si>
  <si>
    <t xml:space="preserve">Σύνοψη μήνα</t>
  </si>
  <si>
    <t xml:space="preserve">Δεν συμπληρώνεις τίποτα εδώ. Όλα έρχονται από τα άλλα φύλλα.</t>
  </si>
  <si>
    <t xml:space="preserve">Βασικά νούμερα</t>
  </si>
  <si>
    <t xml:space="preserve">Συνολικά έσοδα μήνα</t>
  </si>
  <si>
    <t xml:space="preserve">Σύνολο σταθερών εξόδων</t>
  </si>
  <si>
    <t xml:space="preserve">Σύνολο μεταβλητών εξόδων</t>
  </si>
  <si>
    <t xml:space="preserve">ΣΥΝΟΛΟ ΕΞΟΔΩΝ</t>
  </si>
  <si>
    <t xml:space="preserve">ΥΠΟΛΟΙΠΟ (αποταμίευση ή έλλειμμα)</t>
  </si>
  <si>
    <t xml:space="preserve">Πώς κατανέμεται ο μισθός σου</t>
  </si>
  <si>
    <t xml:space="preserve">Ποσό</t>
  </si>
  <si>
    <t xml:space="preserve">% εσόδων</t>
  </si>
  <si>
    <t xml:space="preserve">Στόχος 50/30/20</t>
  </si>
  <si>
    <t xml:space="preserve">Στόχος 70/20/10</t>
  </si>
  <si>
    <t xml:space="preserve">Ανάγκες (σταθερά)</t>
  </si>
  <si>
    <t xml:space="preserve">Επιθυμίες (μεταβλητά)</t>
  </si>
  <si>
    <t xml:space="preserve">Αποταμίευση</t>
  </si>
  <si>
    <t xml:space="preserve">Μετρικές που μετράνε</t>
  </si>
  <si>
    <t xml:space="preserve">Μέσο ημερήσιο κόστος μεταβλητών</t>
  </si>
  <si>
    <t xml:space="preserve">Ποσοστό εσόδων σε σταθερά</t>
  </si>
  <si>
    <t xml:space="preserve">Ποσοστό αποταμίευσης</t>
  </si>
  <si>
    <t xml:space="preserve">Μήνες αποταμίευσης για 6μηνη επιφύλαξη</t>
  </si>
  <si>
    <t xml:space="preserve">Σημείωση: Το spreadsheet αυτό είναι ενημερωτικό εργαλείο, όχι οικονομική συμβουλή. Για επενδυτικές αποφάσεις συμβουλεύσου πιστοποιημένο σύμβουλο.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</si>
</sst>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\(#,##0.00&quot; €)&quot;;\-"/>
    <numFmt numFmtId="166" formatCode="0.0%"/>
    <numFmt numFmtId="167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3"/>
      <color rgb="FF2C5F7C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2C5F7C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2C5F7C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800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C5F7C"/>
        <bgColor rgb="FF595959"/>
      </patternFill>
    </fill>
    <fill>
      <patternFill patternType="solid">
        <fgColor rgb="FF5B9BD5"/>
        <bgColor rgb="FF969696"/>
      </patternFill>
    </fill>
    <fill>
      <patternFill patternType="solid">
        <fgColor rgb="FFFFF2CC"/>
        <bgColor rgb="FFFFFFFF"/>
      </patternFill>
    </fill>
    <fill>
      <patternFill patternType="solid">
        <fgColor rgb="FFC6E0B4"/>
        <bgColor rgb="FFBFBFB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C5F7C"/>
      <rgbColor rgb="FFBFBFBF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16.1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</row>
    <row r="5" customFormat="false" ht="15" hidden="false" customHeight="true" outlineLevel="0" collapsed="false">
      <c r="A5" s="3" t="s">
        <v>2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/>
      <c r="B6" s="3"/>
      <c r="C6" s="3"/>
      <c r="D6" s="3"/>
      <c r="E6" s="3"/>
      <c r="F6" s="3"/>
    </row>
    <row r="7" customFormat="false" ht="15" hidden="false" customHeight="true" outlineLevel="0" collapsed="false">
      <c r="A7" s="3" t="s">
        <v>3</v>
      </c>
      <c r="B7" s="3"/>
      <c r="C7" s="3"/>
      <c r="D7" s="3"/>
      <c r="E7" s="3"/>
      <c r="F7" s="3"/>
    </row>
    <row r="8" customFormat="false" ht="15" hidden="false" customHeight="true" outlineLevel="0" collapsed="false">
      <c r="A8" s="3" t="s">
        <v>4</v>
      </c>
      <c r="B8" s="3"/>
      <c r="C8" s="3"/>
      <c r="D8" s="3"/>
      <c r="E8" s="3"/>
      <c r="F8" s="3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</row>
    <row r="12" customFormat="false" ht="15" hidden="false" customHeight="true" outlineLevel="0" collapsed="false">
      <c r="A12" s="4" t="s">
        <v>7</v>
      </c>
      <c r="B12" s="4"/>
      <c r="C12" s="4"/>
      <c r="D12" s="4"/>
      <c r="E12" s="4"/>
      <c r="F12" s="4"/>
    </row>
    <row r="13" customFormat="false" ht="15" hidden="false" customHeight="false" outlineLevel="0" collapsed="false">
      <c r="A13" s="3"/>
      <c r="B13" s="3"/>
      <c r="C13" s="3"/>
      <c r="D13" s="3"/>
      <c r="E13" s="3"/>
      <c r="F13" s="3"/>
    </row>
    <row r="14" customFormat="false" ht="15" hidden="false" customHeight="true" outlineLevel="0" collapsed="false">
      <c r="A14" s="3" t="s">
        <v>8</v>
      </c>
      <c r="B14" s="3"/>
      <c r="C14" s="3"/>
      <c r="D14" s="3"/>
      <c r="E14" s="3"/>
      <c r="F14" s="3"/>
    </row>
    <row r="15" customFormat="false" ht="15" hidden="false" customHeight="true" outlineLevel="0" collapsed="false">
      <c r="A15" s="3" t="s">
        <v>9</v>
      </c>
      <c r="B15" s="3"/>
      <c r="C15" s="3"/>
      <c r="D15" s="3"/>
      <c r="E15" s="3"/>
      <c r="F15" s="3"/>
    </row>
    <row r="16" customFormat="false" ht="15" hidden="false" customHeight="true" outlineLevel="0" collapsed="false">
      <c r="A16" s="3" t="s">
        <v>10</v>
      </c>
      <c r="B16" s="3"/>
      <c r="C16" s="3"/>
      <c r="D16" s="3"/>
      <c r="E16" s="3"/>
      <c r="F16" s="3"/>
    </row>
    <row r="17" customFormat="false" ht="15" hidden="false" customHeight="false" outlineLevel="0" collapsed="false">
      <c r="A17" s="3"/>
      <c r="B17" s="3"/>
      <c r="C17" s="3"/>
      <c r="D17" s="3"/>
      <c r="E17" s="3"/>
      <c r="F17" s="3"/>
    </row>
    <row r="18" customFormat="false" ht="15" hidden="false" customHeight="true" outlineLevel="0" collapsed="false">
      <c r="A18" s="4" t="s">
        <v>11</v>
      </c>
      <c r="B18" s="4"/>
      <c r="C18" s="4"/>
      <c r="D18" s="4"/>
      <c r="E18" s="4"/>
      <c r="F18" s="4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</row>
    <row r="20" customFormat="false" ht="15" hidden="false" customHeight="true" outlineLevel="0" collapsed="false">
      <c r="A20" s="3" t="s">
        <v>12</v>
      </c>
      <c r="B20" s="3"/>
      <c r="C20" s="3"/>
      <c r="D20" s="3"/>
      <c r="E20" s="3"/>
      <c r="F20" s="3"/>
    </row>
    <row r="21" customFormat="false" ht="15" hidden="false" customHeight="true" outlineLevel="0" collapsed="false">
      <c r="A21" s="3" t="s">
        <v>13</v>
      </c>
      <c r="B21" s="3"/>
      <c r="C21" s="3"/>
      <c r="D21" s="3"/>
      <c r="E21" s="3"/>
      <c r="F21" s="3"/>
    </row>
    <row r="22" customFormat="false" ht="15" hidden="false" customHeight="true" outlineLevel="0" collapsed="false">
      <c r="A22" s="3" t="s">
        <v>14</v>
      </c>
      <c r="B22" s="3"/>
      <c r="C22" s="3"/>
      <c r="D22" s="3"/>
      <c r="E22" s="3"/>
      <c r="F22" s="3"/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</row>
    <row r="24" customFormat="false" ht="15" hidden="false" customHeight="true" outlineLevel="0" collapsed="false">
      <c r="A24" s="4" t="s">
        <v>15</v>
      </c>
      <c r="B24" s="4"/>
      <c r="C24" s="4"/>
      <c r="D24" s="4"/>
      <c r="E24" s="4"/>
      <c r="F24" s="4"/>
    </row>
    <row r="25" customFormat="false" ht="15" hidden="false" customHeight="false" outlineLevel="0" collapsed="false">
      <c r="A25" s="3"/>
      <c r="B25" s="3"/>
      <c r="C25" s="3"/>
      <c r="D25" s="3"/>
      <c r="E25" s="3"/>
      <c r="F25" s="3"/>
    </row>
    <row r="26" customFormat="false" ht="15" hidden="false" customHeight="true" outlineLevel="0" collapsed="false">
      <c r="A26" s="3" t="s">
        <v>16</v>
      </c>
      <c r="B26" s="3"/>
      <c r="C26" s="3"/>
      <c r="D26" s="3"/>
      <c r="E26" s="3"/>
      <c r="F26" s="3"/>
    </row>
    <row r="27" customFormat="false" ht="15" hidden="false" customHeight="true" outlineLevel="0" collapsed="false">
      <c r="A27" s="3" t="s">
        <v>17</v>
      </c>
      <c r="B27" s="3"/>
      <c r="C27" s="3"/>
      <c r="D27" s="3"/>
      <c r="E27" s="3"/>
      <c r="F27" s="3"/>
    </row>
    <row r="28" customFormat="false" ht="15" hidden="false" customHeight="true" outlineLevel="0" collapsed="false">
      <c r="A28" s="3" t="s">
        <v>18</v>
      </c>
      <c r="B28" s="3"/>
      <c r="C28" s="3"/>
      <c r="D28" s="3"/>
      <c r="E28" s="3"/>
      <c r="F28" s="3"/>
    </row>
    <row r="29" customFormat="false" ht="15" hidden="false" customHeight="false" outlineLevel="0" collapsed="false">
      <c r="A29" s="3"/>
      <c r="B29" s="3"/>
      <c r="C29" s="3"/>
      <c r="D29" s="3"/>
      <c r="E29" s="3"/>
      <c r="F29" s="3"/>
    </row>
    <row r="30" customFormat="false" ht="15" hidden="false" customHeight="true" outlineLevel="0" collapsed="false">
      <c r="A30" s="3" t="s">
        <v>19</v>
      </c>
      <c r="B30" s="3"/>
      <c r="C30" s="3"/>
      <c r="D30" s="3"/>
      <c r="E30" s="3"/>
      <c r="F30" s="3"/>
    </row>
  </sheetData>
  <mergeCells count="29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14"/>
    <col collapsed="false" customWidth="true" hidden="false" outlineLevel="0" max="4" min="4" style="0" width="22"/>
    <col collapsed="false" customWidth="true" hidden="false" outlineLevel="0" max="5" min="5" style="0" width="30"/>
  </cols>
  <sheetData>
    <row r="1" customFormat="false" ht="30" hidden="false" customHeight="true" outlineLevel="0" collapsed="false">
      <c r="A1" s="1" t="s">
        <v>20</v>
      </c>
      <c r="B1" s="1"/>
      <c r="C1" s="1"/>
      <c r="D1" s="1"/>
      <c r="E1" s="1"/>
    </row>
    <row r="3" customFormat="false" ht="15" hidden="false" customHeight="false" outlineLevel="0" collapsed="false">
      <c r="A3" s="5" t="s">
        <v>21</v>
      </c>
      <c r="B3" s="5"/>
      <c r="C3" s="5"/>
      <c r="D3" s="5"/>
      <c r="E3" s="5"/>
    </row>
    <row r="5" customFormat="false" ht="24.75" hidden="false" customHeight="true" outlineLevel="0" collapsed="false">
      <c r="A5" s="6" t="s">
        <v>22</v>
      </c>
      <c r="B5" s="6" t="s">
        <v>23</v>
      </c>
      <c r="C5" s="6" t="s">
        <v>24</v>
      </c>
      <c r="D5" s="6" t="s">
        <v>25</v>
      </c>
      <c r="E5" s="6" t="s">
        <v>26</v>
      </c>
    </row>
    <row r="6" customFormat="false" ht="15" hidden="false" customHeight="false" outlineLevel="0" collapsed="false">
      <c r="A6" s="7" t="s">
        <v>27</v>
      </c>
      <c r="B6" s="8" t="n">
        <v>1200</v>
      </c>
      <c r="C6" s="9" t="s">
        <v>28</v>
      </c>
      <c r="D6" s="10" t="n">
        <f aca="false">IF(C6="Ετήσια",B6/12,IF(C6="Διμηνιαία",B6/2,B6))</f>
        <v>1200</v>
      </c>
      <c r="E6" s="11"/>
    </row>
    <row r="7" customFormat="false" ht="15" hidden="false" customHeight="false" outlineLevel="0" collapsed="false">
      <c r="A7" s="7" t="s">
        <v>29</v>
      </c>
      <c r="B7" s="8" t="n">
        <v>600</v>
      </c>
      <c r="C7" s="9" t="s">
        <v>30</v>
      </c>
      <c r="D7" s="10" t="n">
        <f aca="false">IF(C7="Ετήσια",B7/12,IF(C7="Διμηνιαία",B7/2,B7))</f>
        <v>50</v>
      </c>
      <c r="E7" s="11" t="s">
        <v>31</v>
      </c>
    </row>
    <row r="8" customFormat="false" ht="15" hidden="false" customHeight="false" outlineLevel="0" collapsed="false">
      <c r="A8" s="7" t="s">
        <v>32</v>
      </c>
      <c r="B8" s="8" t="n">
        <v>1200</v>
      </c>
      <c r="C8" s="9" t="s">
        <v>30</v>
      </c>
      <c r="D8" s="10" t="n">
        <f aca="false">IF(C8="Ετήσια",B8/12,IF(C8="Διμηνιαία",B8/2,B8))</f>
        <v>100</v>
      </c>
      <c r="E8" s="11" t="s">
        <v>31</v>
      </c>
    </row>
    <row r="9" customFormat="false" ht="15" hidden="false" customHeight="false" outlineLevel="0" collapsed="false">
      <c r="A9" s="7" t="s">
        <v>33</v>
      </c>
      <c r="B9" s="8" t="n">
        <v>600</v>
      </c>
      <c r="C9" s="9" t="s">
        <v>30</v>
      </c>
      <c r="D9" s="10" t="n">
        <f aca="false">IF(C9="Ετήσια",B9/12,IF(C9="Διμηνιαία",B9/2,B9))</f>
        <v>50</v>
      </c>
      <c r="E9" s="11" t="s">
        <v>31</v>
      </c>
    </row>
    <row r="10" customFormat="false" ht="15" hidden="false" customHeight="false" outlineLevel="0" collapsed="false">
      <c r="A10" s="7" t="s">
        <v>34</v>
      </c>
      <c r="B10" s="8" t="n">
        <v>0</v>
      </c>
      <c r="C10" s="9" t="s">
        <v>28</v>
      </c>
      <c r="D10" s="10" t="n">
        <f aca="false">IF(C10="Ετήσια",B10/12,IF(C10="Διμηνιαία",B10/2,B10))</f>
        <v>0</v>
      </c>
      <c r="E10" s="11"/>
    </row>
    <row r="11" customFormat="false" ht="15" hidden="false" customHeight="false" outlineLevel="0" collapsed="false">
      <c r="A11" s="7" t="s">
        <v>35</v>
      </c>
      <c r="B11" s="8" t="n">
        <v>0</v>
      </c>
      <c r="C11" s="9" t="s">
        <v>28</v>
      </c>
      <c r="D11" s="10" t="n">
        <f aca="false">IF(C11="Ετήσια",B11/12,IF(C11="Διμηνιαία",B11/2,B11))</f>
        <v>0</v>
      </c>
      <c r="E11" s="11" t="s">
        <v>36</v>
      </c>
    </row>
    <row r="12" customFormat="false" ht="15" hidden="false" customHeight="false" outlineLevel="0" collapsed="false">
      <c r="A12" s="7" t="s">
        <v>37</v>
      </c>
      <c r="B12" s="8" t="n">
        <v>0</v>
      </c>
      <c r="C12" s="9" t="s">
        <v>28</v>
      </c>
      <c r="D12" s="10" t="n">
        <f aca="false">IF(C12="Ετήσια",B12/12,IF(C12="Διμηνιαία",B12/2,B12))</f>
        <v>0</v>
      </c>
      <c r="E12" s="11"/>
    </row>
    <row r="13" customFormat="false" ht="15" hidden="false" customHeight="false" outlineLevel="0" collapsed="false">
      <c r="A13" s="7" t="s">
        <v>38</v>
      </c>
      <c r="B13" s="8" t="n">
        <v>0</v>
      </c>
      <c r="C13" s="9" t="s">
        <v>28</v>
      </c>
      <c r="D13" s="10" t="n">
        <f aca="false">IF(C13="Ετήσια",B13/12,IF(C13="Διμηνιαία",B13/2,B13))</f>
        <v>0</v>
      </c>
      <c r="E13" s="11" t="s">
        <v>39</v>
      </c>
    </row>
    <row r="14" customFormat="false" ht="15" hidden="false" customHeight="false" outlineLevel="0" collapsed="false">
      <c r="A14" s="7" t="s">
        <v>40</v>
      </c>
      <c r="B14" s="8" t="n">
        <v>0</v>
      </c>
      <c r="C14" s="9" t="s">
        <v>28</v>
      </c>
      <c r="D14" s="10" t="n">
        <f aca="false">IF(C14="Ετήσια",B14/12,IF(C14="Διμηνιαία",B14/2,B14))</f>
        <v>0</v>
      </c>
      <c r="E14" s="11"/>
    </row>
    <row r="15" customFormat="false" ht="15" hidden="false" customHeight="false" outlineLevel="0" collapsed="false">
      <c r="A15" s="12" t="s">
        <v>41</v>
      </c>
      <c r="B15" s="13"/>
      <c r="C15" s="13"/>
      <c r="D15" s="14" t="n">
        <f aca="false">SUM(D6:D14)</f>
        <v>1400</v>
      </c>
      <c r="E15" s="13"/>
    </row>
  </sheetData>
  <mergeCells count="2">
    <mergeCell ref="A1:E1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2"/>
    <col collapsed="false" customWidth="true" hidden="false" outlineLevel="0" max="4" min="3" style="0" width="18"/>
    <col collapsed="false" customWidth="true" hidden="false" outlineLevel="0" max="5" min="5" style="0" width="30"/>
  </cols>
  <sheetData>
    <row r="1" customFormat="false" ht="30" hidden="false" customHeight="true" outlineLevel="0" collapsed="false">
      <c r="A1" s="1" t="s">
        <v>42</v>
      </c>
      <c r="B1" s="1"/>
      <c r="C1" s="1"/>
      <c r="D1" s="1"/>
      <c r="E1" s="1"/>
    </row>
    <row r="3" customFormat="false" ht="15" hidden="false" customHeight="false" outlineLevel="0" collapsed="false">
      <c r="A3" s="5" t="s">
        <v>43</v>
      </c>
      <c r="B3" s="5"/>
      <c r="C3" s="5"/>
      <c r="D3" s="5"/>
      <c r="E3" s="5"/>
    </row>
    <row r="5" customFormat="false" ht="24.75" hidden="false" customHeight="true" outlineLevel="0" collapsed="false">
      <c r="A5" s="6" t="s">
        <v>44</v>
      </c>
      <c r="B5" s="6" t="s">
        <v>45</v>
      </c>
      <c r="C5" s="6" t="s">
        <v>46</v>
      </c>
      <c r="D5" s="6" t="s">
        <v>47</v>
      </c>
      <c r="E5" s="6" t="s">
        <v>26</v>
      </c>
    </row>
    <row r="6" customFormat="false" ht="15" hidden="false" customHeight="false" outlineLevel="0" collapsed="false">
      <c r="A6" s="7" t="s">
        <v>48</v>
      </c>
      <c r="B6" s="11" t="s">
        <v>49</v>
      </c>
      <c r="C6" s="8" t="n">
        <v>500</v>
      </c>
      <c r="D6" s="11" t="s">
        <v>48</v>
      </c>
      <c r="E6" s="11"/>
    </row>
    <row r="7" customFormat="false" ht="15" hidden="false" customHeight="false" outlineLevel="0" collapsed="false">
      <c r="A7" s="7" t="s">
        <v>48</v>
      </c>
      <c r="B7" s="11" t="s">
        <v>50</v>
      </c>
      <c r="C7" s="8" t="n">
        <v>60</v>
      </c>
      <c r="D7" s="11" t="s">
        <v>48</v>
      </c>
      <c r="E7" s="11"/>
    </row>
    <row r="8" customFormat="false" ht="15" hidden="false" customHeight="false" outlineLevel="0" collapsed="false">
      <c r="A8" s="7" t="s">
        <v>51</v>
      </c>
      <c r="B8" s="11" t="s">
        <v>52</v>
      </c>
      <c r="C8" s="8" t="n">
        <v>90</v>
      </c>
      <c r="D8" s="11" t="s">
        <v>53</v>
      </c>
      <c r="E8" s="11" t="s">
        <v>54</v>
      </c>
    </row>
    <row r="9" customFormat="false" ht="15" hidden="false" customHeight="false" outlineLevel="0" collapsed="false">
      <c r="A9" s="7" t="s">
        <v>51</v>
      </c>
      <c r="B9" s="11" t="s">
        <v>55</v>
      </c>
      <c r="C9" s="8" t="n">
        <v>25</v>
      </c>
      <c r="D9" s="11" t="s">
        <v>56</v>
      </c>
      <c r="E9" s="11" t="s">
        <v>57</v>
      </c>
    </row>
    <row r="10" customFormat="false" ht="15" hidden="false" customHeight="false" outlineLevel="0" collapsed="false">
      <c r="A10" s="7" t="s">
        <v>51</v>
      </c>
      <c r="B10" s="11" t="s">
        <v>58</v>
      </c>
      <c r="C10" s="8" t="n">
        <v>40</v>
      </c>
      <c r="D10" s="11" t="s">
        <v>53</v>
      </c>
      <c r="E10" s="11" t="s">
        <v>59</v>
      </c>
    </row>
    <row r="11" customFormat="false" ht="15" hidden="false" customHeight="false" outlineLevel="0" collapsed="false">
      <c r="A11" s="7" t="s">
        <v>60</v>
      </c>
      <c r="B11" s="11" t="s">
        <v>61</v>
      </c>
      <c r="C11" s="8" t="n">
        <v>30</v>
      </c>
      <c r="D11" s="11" t="s">
        <v>60</v>
      </c>
      <c r="E11" s="11"/>
    </row>
    <row r="12" customFormat="false" ht="15" hidden="false" customHeight="false" outlineLevel="0" collapsed="false">
      <c r="A12" s="7" t="s">
        <v>60</v>
      </c>
      <c r="B12" s="11" t="s">
        <v>62</v>
      </c>
      <c r="C12" s="8" t="n">
        <v>45</v>
      </c>
      <c r="D12" s="11" t="s">
        <v>60</v>
      </c>
      <c r="E12" s="11"/>
    </row>
    <row r="13" customFormat="false" ht="15" hidden="false" customHeight="false" outlineLevel="0" collapsed="false">
      <c r="A13" s="7" t="s">
        <v>60</v>
      </c>
      <c r="B13" s="11" t="s">
        <v>63</v>
      </c>
      <c r="C13" s="8" t="n">
        <v>25</v>
      </c>
      <c r="D13" s="11" t="s">
        <v>64</v>
      </c>
      <c r="E13" s="11" t="s">
        <v>65</v>
      </c>
    </row>
    <row r="14" customFormat="false" ht="15" hidden="false" customHeight="false" outlineLevel="0" collapsed="false">
      <c r="A14" s="7" t="s">
        <v>66</v>
      </c>
      <c r="B14" s="11" t="s">
        <v>67</v>
      </c>
      <c r="C14" s="8" t="n">
        <v>35</v>
      </c>
      <c r="D14" s="11" t="s">
        <v>68</v>
      </c>
      <c r="E14" s="11" t="s">
        <v>69</v>
      </c>
    </row>
    <row r="15" customFormat="false" ht="15" hidden="false" customHeight="false" outlineLevel="0" collapsed="false">
      <c r="A15" s="7" t="s">
        <v>66</v>
      </c>
      <c r="B15" s="11" t="s">
        <v>70</v>
      </c>
      <c r="C15" s="8" t="n">
        <v>80</v>
      </c>
      <c r="D15" s="11" t="s">
        <v>68</v>
      </c>
      <c r="E15" s="11"/>
    </row>
    <row r="16" customFormat="false" ht="15" hidden="false" customHeight="false" outlineLevel="0" collapsed="false">
      <c r="A16" s="7" t="s">
        <v>66</v>
      </c>
      <c r="B16" s="11" t="s">
        <v>71</v>
      </c>
      <c r="C16" s="8" t="n">
        <v>25</v>
      </c>
      <c r="D16" s="11" t="s">
        <v>68</v>
      </c>
      <c r="E16" s="11"/>
    </row>
    <row r="17" customFormat="false" ht="15" hidden="false" customHeight="false" outlineLevel="0" collapsed="false">
      <c r="A17" s="7" t="s">
        <v>72</v>
      </c>
      <c r="B17" s="11" t="s">
        <v>73</v>
      </c>
      <c r="C17" s="8" t="n">
        <v>200</v>
      </c>
      <c r="D17" s="11" t="s">
        <v>74</v>
      </c>
      <c r="E17" s="11" t="s">
        <v>75</v>
      </c>
    </row>
    <row r="18" customFormat="false" ht="15" hidden="false" customHeight="false" outlineLevel="0" collapsed="false">
      <c r="A18" s="7" t="s">
        <v>72</v>
      </c>
      <c r="B18" s="11" t="s">
        <v>76</v>
      </c>
      <c r="C18" s="8" t="n">
        <v>80</v>
      </c>
      <c r="D18" s="11" t="s">
        <v>74</v>
      </c>
      <c r="E18" s="11"/>
    </row>
    <row r="19" customFormat="false" ht="15" hidden="false" customHeight="false" outlineLevel="0" collapsed="false">
      <c r="A19" s="7" t="s">
        <v>72</v>
      </c>
      <c r="B19" s="11" t="s">
        <v>77</v>
      </c>
      <c r="C19" s="8" t="n">
        <v>60</v>
      </c>
      <c r="D19" s="11" t="s">
        <v>78</v>
      </c>
      <c r="E19" s="11"/>
    </row>
    <row r="20" customFormat="false" ht="15" hidden="false" customHeight="false" outlineLevel="0" collapsed="false">
      <c r="A20" s="7" t="s">
        <v>79</v>
      </c>
      <c r="B20" s="11" t="s">
        <v>80</v>
      </c>
      <c r="C20" s="8" t="n">
        <v>0</v>
      </c>
      <c r="D20" s="11" t="s">
        <v>79</v>
      </c>
      <c r="E20" s="11"/>
    </row>
    <row r="21" customFormat="false" ht="15" hidden="false" customHeight="false" outlineLevel="0" collapsed="false">
      <c r="A21" s="7" t="s">
        <v>79</v>
      </c>
      <c r="B21" s="11" t="s">
        <v>81</v>
      </c>
      <c r="C21" s="8" t="n">
        <v>27</v>
      </c>
      <c r="D21" s="11" t="s">
        <v>79</v>
      </c>
      <c r="E21" s="11"/>
    </row>
    <row r="22" customFormat="false" ht="15" hidden="false" customHeight="false" outlineLevel="0" collapsed="false">
      <c r="A22" s="7" t="s">
        <v>82</v>
      </c>
      <c r="B22" s="11" t="s">
        <v>83</v>
      </c>
      <c r="C22" s="8" t="n">
        <v>0</v>
      </c>
      <c r="D22" s="11" t="s">
        <v>82</v>
      </c>
      <c r="E22" s="11"/>
    </row>
    <row r="23" customFormat="false" ht="15" hidden="false" customHeight="false" outlineLevel="0" collapsed="false">
      <c r="A23" s="7" t="s">
        <v>82</v>
      </c>
      <c r="B23" s="11" t="s">
        <v>84</v>
      </c>
      <c r="C23" s="8" t="n">
        <v>0</v>
      </c>
      <c r="D23" s="11" t="s">
        <v>82</v>
      </c>
      <c r="E23" s="11" t="s">
        <v>85</v>
      </c>
    </row>
    <row r="24" customFormat="false" ht="15" hidden="false" customHeight="false" outlineLevel="0" collapsed="false">
      <c r="A24" s="7" t="s">
        <v>86</v>
      </c>
      <c r="B24" s="11" t="s">
        <v>87</v>
      </c>
      <c r="C24" s="8" t="n">
        <v>0</v>
      </c>
      <c r="D24" s="11" t="s">
        <v>88</v>
      </c>
      <c r="E24" s="11"/>
    </row>
    <row r="25" customFormat="false" ht="15" hidden="false" customHeight="false" outlineLevel="0" collapsed="false">
      <c r="A25" s="7" t="s">
        <v>86</v>
      </c>
      <c r="B25" s="11" t="s">
        <v>89</v>
      </c>
      <c r="C25" s="8" t="n">
        <v>0</v>
      </c>
      <c r="D25" s="11" t="s">
        <v>90</v>
      </c>
      <c r="E25" s="11"/>
    </row>
    <row r="26" customFormat="false" ht="15" hidden="false" customHeight="false" outlineLevel="0" collapsed="false">
      <c r="A26" s="7" t="s">
        <v>91</v>
      </c>
      <c r="B26" s="11" t="s">
        <v>92</v>
      </c>
      <c r="C26" s="8" t="n">
        <v>0</v>
      </c>
      <c r="D26" s="11" t="s">
        <v>93</v>
      </c>
      <c r="E26" s="11" t="s">
        <v>94</v>
      </c>
    </row>
    <row r="27" customFormat="false" ht="15" hidden="false" customHeight="false" outlineLevel="0" collapsed="false">
      <c r="A27" s="7" t="s">
        <v>91</v>
      </c>
      <c r="B27" s="11" t="s">
        <v>95</v>
      </c>
      <c r="C27" s="8" t="n">
        <v>0</v>
      </c>
      <c r="D27" s="11" t="s">
        <v>93</v>
      </c>
      <c r="E27" s="11" t="s">
        <v>94</v>
      </c>
    </row>
    <row r="28" customFormat="false" ht="15" hidden="false" customHeight="false" outlineLevel="0" collapsed="false">
      <c r="A28" s="7" t="s">
        <v>91</v>
      </c>
      <c r="B28" s="11" t="s">
        <v>96</v>
      </c>
      <c r="C28" s="8" t="n">
        <v>12</v>
      </c>
      <c r="D28" s="11" t="s">
        <v>79</v>
      </c>
      <c r="E28" s="11" t="s">
        <v>94</v>
      </c>
    </row>
    <row r="29" customFormat="false" ht="15" hidden="false" customHeight="false" outlineLevel="0" collapsed="false">
      <c r="A29" s="7" t="s">
        <v>91</v>
      </c>
      <c r="B29" s="11" t="s">
        <v>97</v>
      </c>
      <c r="C29" s="8" t="n">
        <v>5</v>
      </c>
      <c r="D29" s="11" t="s">
        <v>79</v>
      </c>
      <c r="E29" s="11" t="s">
        <v>98</v>
      </c>
    </row>
    <row r="30" customFormat="false" ht="15" hidden="false" customHeight="false" outlineLevel="0" collapsed="false">
      <c r="A30" s="12" t="s">
        <v>99</v>
      </c>
      <c r="B30" s="13"/>
      <c r="C30" s="14" t="n">
        <f aca="false">SUM(C6:C29)</f>
        <v>1339</v>
      </c>
      <c r="D30" s="13"/>
      <c r="E30" s="13"/>
    </row>
  </sheetData>
  <mergeCells count="2">
    <mergeCell ref="A1:E1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3" min="2" style="0" width="18"/>
    <col collapsed="false" customWidth="true" hidden="false" outlineLevel="0" max="4" min="4" style="0" width="28"/>
    <col collapsed="false" customWidth="true" hidden="false" outlineLevel="0" max="6" min="5" style="0" width="14"/>
    <col collapsed="false" customWidth="true" hidden="false" outlineLevel="0" max="7" min="7" style="0" width="22"/>
  </cols>
  <sheetData>
    <row r="1" customFormat="false" ht="30" hidden="false" customHeight="true" outlineLevel="0" collapsed="false">
      <c r="A1" s="1" t="s">
        <v>100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5" t="s">
        <v>101</v>
      </c>
      <c r="B3" s="5"/>
      <c r="C3" s="5"/>
      <c r="D3" s="5"/>
      <c r="E3" s="5"/>
      <c r="F3" s="5"/>
      <c r="G3" s="5"/>
    </row>
    <row r="5" customFormat="false" ht="24.75" hidden="false" customHeight="true" outlineLevel="0" collapsed="false">
      <c r="A5" s="6" t="s">
        <v>102</v>
      </c>
      <c r="B5" s="6" t="s">
        <v>44</v>
      </c>
      <c r="C5" s="6" t="s">
        <v>103</v>
      </c>
      <c r="D5" s="6" t="s">
        <v>45</v>
      </c>
      <c r="E5" s="6" t="s">
        <v>23</v>
      </c>
      <c r="F5" s="6" t="s">
        <v>104</v>
      </c>
      <c r="G5" s="6" t="s">
        <v>26</v>
      </c>
    </row>
    <row r="6" customFormat="false" ht="15" hidden="false" customHeight="false" outlineLevel="0" collapsed="false">
      <c r="A6" s="15" t="s">
        <v>105</v>
      </c>
      <c r="B6" s="9" t="s">
        <v>106</v>
      </c>
      <c r="C6" s="9" t="s">
        <v>107</v>
      </c>
      <c r="D6" s="9" t="s">
        <v>108</v>
      </c>
      <c r="E6" s="8" t="n">
        <v>78.5</v>
      </c>
      <c r="F6" s="9" t="s">
        <v>109</v>
      </c>
      <c r="G6" s="9"/>
    </row>
    <row r="7" customFormat="false" ht="15" hidden="false" customHeight="false" outlineLevel="0" collapsed="false">
      <c r="A7" s="15" t="s">
        <v>105</v>
      </c>
      <c r="B7" s="9" t="s">
        <v>110</v>
      </c>
      <c r="C7" s="9" t="s">
        <v>111</v>
      </c>
      <c r="D7" s="9" t="s">
        <v>112</v>
      </c>
      <c r="E7" s="8" t="n">
        <v>3.5</v>
      </c>
      <c r="F7" s="9" t="s">
        <v>113</v>
      </c>
      <c r="G7" s="9"/>
    </row>
    <row r="8" customFormat="false" ht="15" hidden="false" customHeight="false" outlineLevel="0" collapsed="false">
      <c r="A8" s="15" t="s">
        <v>114</v>
      </c>
      <c r="B8" s="9" t="s">
        <v>115</v>
      </c>
      <c r="C8" s="9" t="s">
        <v>79</v>
      </c>
      <c r="D8" s="9" t="s">
        <v>116</v>
      </c>
      <c r="E8" s="8" t="n">
        <v>60</v>
      </c>
      <c r="F8" s="9" t="s">
        <v>109</v>
      </c>
      <c r="G8" s="9"/>
    </row>
    <row r="9" customFormat="false" ht="15" hidden="false" customHeight="false" outlineLevel="0" collapsed="false">
      <c r="A9" s="15" t="s">
        <v>117</v>
      </c>
      <c r="B9" s="9" t="s">
        <v>118</v>
      </c>
      <c r="C9" s="9" t="s">
        <v>111</v>
      </c>
      <c r="D9" s="9" t="s">
        <v>119</v>
      </c>
      <c r="E9" s="8" t="n">
        <v>22</v>
      </c>
      <c r="F9" s="9" t="s">
        <v>109</v>
      </c>
      <c r="G9" s="9"/>
    </row>
    <row r="10" customFormat="false" ht="15" hidden="false" customHeight="false" outlineLevel="0" collapsed="false">
      <c r="A10" s="15" t="s">
        <v>120</v>
      </c>
      <c r="B10" s="9" t="s">
        <v>121</v>
      </c>
      <c r="C10" s="9" t="s">
        <v>72</v>
      </c>
      <c r="D10" s="9" t="s">
        <v>122</v>
      </c>
      <c r="E10" s="8" t="n">
        <v>18</v>
      </c>
      <c r="F10" s="9" t="s">
        <v>113</v>
      </c>
      <c r="G10" s="9"/>
    </row>
    <row r="11" customFormat="false" ht="15" hidden="false" customHeight="false" outlineLevel="0" collapsed="false">
      <c r="A11" s="15" t="s">
        <v>123</v>
      </c>
      <c r="B11" s="9" t="s">
        <v>124</v>
      </c>
      <c r="C11" s="9" t="s">
        <v>111</v>
      </c>
      <c r="D11" s="9" t="s">
        <v>125</v>
      </c>
      <c r="E11" s="8" t="n">
        <v>45</v>
      </c>
      <c r="F11" s="9" t="s">
        <v>109</v>
      </c>
      <c r="G11" s="9"/>
    </row>
    <row r="12" customFormat="false" ht="15" hidden="false" customHeight="false" outlineLevel="0" collapsed="false">
      <c r="A12" s="15" t="s">
        <v>126</v>
      </c>
      <c r="B12" s="9" t="s">
        <v>106</v>
      </c>
      <c r="C12" s="9" t="s">
        <v>107</v>
      </c>
      <c r="D12" s="9" t="s">
        <v>127</v>
      </c>
      <c r="E12" s="8" t="n">
        <v>92.3</v>
      </c>
      <c r="F12" s="9" t="s">
        <v>109</v>
      </c>
      <c r="G12" s="9"/>
    </row>
    <row r="13" customFormat="false" ht="15" hidden="false" customHeight="false" outlineLevel="0" collapsed="false">
      <c r="A13" s="15" t="s">
        <v>128</v>
      </c>
      <c r="B13" s="9" t="s">
        <v>129</v>
      </c>
      <c r="C13" s="9" t="s">
        <v>111</v>
      </c>
      <c r="D13" s="9" t="s">
        <v>130</v>
      </c>
      <c r="E13" s="8" t="n">
        <v>78</v>
      </c>
      <c r="F13" s="9" t="s">
        <v>109</v>
      </c>
      <c r="G13" s="9"/>
    </row>
    <row r="14" customFormat="false" ht="15" hidden="false" customHeight="false" outlineLevel="0" collapsed="false">
      <c r="A14" s="15" t="s">
        <v>131</v>
      </c>
      <c r="B14" s="9" t="s">
        <v>132</v>
      </c>
      <c r="C14" s="9" t="s">
        <v>111</v>
      </c>
      <c r="D14" s="9" t="s">
        <v>133</v>
      </c>
      <c r="E14" s="8" t="n">
        <v>32</v>
      </c>
      <c r="F14" s="9" t="s">
        <v>134</v>
      </c>
      <c r="G14" s="9"/>
    </row>
    <row r="15" customFormat="false" ht="15" hidden="false" customHeight="false" outlineLevel="0" collapsed="false">
      <c r="A15" s="15" t="s">
        <v>135</v>
      </c>
      <c r="B15" s="9" t="s">
        <v>136</v>
      </c>
      <c r="C15" s="9" t="s">
        <v>88</v>
      </c>
      <c r="D15" s="9" t="s">
        <v>137</v>
      </c>
      <c r="E15" s="8" t="n">
        <v>24</v>
      </c>
      <c r="F15" s="9" t="s">
        <v>109</v>
      </c>
      <c r="G15" s="9"/>
    </row>
    <row r="16" customFormat="false" ht="15" hidden="false" customHeight="false" outlineLevel="0" collapsed="false">
      <c r="A16" s="15"/>
      <c r="B16" s="9"/>
      <c r="C16" s="9"/>
      <c r="D16" s="9"/>
      <c r="E16" s="8"/>
      <c r="F16" s="9"/>
      <c r="G16" s="9"/>
    </row>
    <row r="17" customFormat="false" ht="15" hidden="false" customHeight="false" outlineLevel="0" collapsed="false">
      <c r="A17" s="15"/>
      <c r="B17" s="9"/>
      <c r="C17" s="9"/>
      <c r="D17" s="9"/>
      <c r="E17" s="8"/>
      <c r="F17" s="9"/>
      <c r="G17" s="9"/>
    </row>
    <row r="18" customFormat="false" ht="15" hidden="false" customHeight="false" outlineLevel="0" collapsed="false">
      <c r="A18" s="15"/>
      <c r="B18" s="9"/>
      <c r="C18" s="9"/>
      <c r="D18" s="9"/>
      <c r="E18" s="8"/>
      <c r="F18" s="9"/>
      <c r="G18" s="9"/>
    </row>
    <row r="19" customFormat="false" ht="15" hidden="false" customHeight="false" outlineLevel="0" collapsed="false">
      <c r="A19" s="15"/>
      <c r="B19" s="9"/>
      <c r="C19" s="9"/>
      <c r="D19" s="9"/>
      <c r="E19" s="8"/>
      <c r="F19" s="9"/>
      <c r="G19" s="9"/>
    </row>
    <row r="20" customFormat="false" ht="15" hidden="false" customHeight="false" outlineLevel="0" collapsed="false">
      <c r="A20" s="15"/>
      <c r="B20" s="9"/>
      <c r="C20" s="9"/>
      <c r="D20" s="9"/>
      <c r="E20" s="8"/>
      <c r="F20" s="9"/>
      <c r="G20" s="9"/>
    </row>
    <row r="21" customFormat="false" ht="15" hidden="false" customHeight="false" outlineLevel="0" collapsed="false">
      <c r="A21" s="15"/>
      <c r="B21" s="9"/>
      <c r="C21" s="9"/>
      <c r="D21" s="9"/>
      <c r="E21" s="8"/>
      <c r="F21" s="9"/>
      <c r="G21" s="9"/>
    </row>
    <row r="22" customFormat="false" ht="15" hidden="false" customHeight="false" outlineLevel="0" collapsed="false">
      <c r="A22" s="15"/>
      <c r="B22" s="9"/>
      <c r="C22" s="9"/>
      <c r="D22" s="9"/>
      <c r="E22" s="8"/>
      <c r="F22" s="9"/>
      <c r="G22" s="9"/>
    </row>
    <row r="23" customFormat="false" ht="15" hidden="false" customHeight="false" outlineLevel="0" collapsed="false">
      <c r="A23" s="15"/>
      <c r="B23" s="9"/>
      <c r="C23" s="9"/>
      <c r="D23" s="9"/>
      <c r="E23" s="8"/>
      <c r="F23" s="9"/>
      <c r="G23" s="9"/>
    </row>
    <row r="24" customFormat="false" ht="15" hidden="false" customHeight="false" outlineLevel="0" collapsed="false">
      <c r="A24" s="15"/>
      <c r="B24" s="9"/>
      <c r="C24" s="9"/>
      <c r="D24" s="9"/>
      <c r="E24" s="8"/>
      <c r="F24" s="9"/>
      <c r="G24" s="9"/>
    </row>
    <row r="25" customFormat="false" ht="15" hidden="false" customHeight="false" outlineLevel="0" collapsed="false">
      <c r="A25" s="15"/>
      <c r="B25" s="9"/>
      <c r="C25" s="9"/>
      <c r="D25" s="9"/>
      <c r="E25" s="8"/>
      <c r="F25" s="9"/>
      <c r="G25" s="9"/>
    </row>
    <row r="26" customFormat="false" ht="15" hidden="false" customHeight="false" outlineLevel="0" collapsed="false">
      <c r="A26" s="15"/>
      <c r="B26" s="9"/>
      <c r="C26" s="9"/>
      <c r="D26" s="9"/>
      <c r="E26" s="8"/>
      <c r="F26" s="9"/>
      <c r="G26" s="9"/>
    </row>
    <row r="27" customFormat="false" ht="15" hidden="false" customHeight="false" outlineLevel="0" collapsed="false">
      <c r="A27" s="15"/>
      <c r="B27" s="9"/>
      <c r="C27" s="9"/>
      <c r="D27" s="9"/>
      <c r="E27" s="8"/>
      <c r="F27" s="9"/>
      <c r="G27" s="9"/>
    </row>
    <row r="28" customFormat="false" ht="15" hidden="false" customHeight="false" outlineLevel="0" collapsed="false">
      <c r="A28" s="15"/>
      <c r="B28" s="9"/>
      <c r="C28" s="9"/>
      <c r="D28" s="9"/>
      <c r="E28" s="8"/>
      <c r="F28" s="9"/>
      <c r="G28" s="9"/>
    </row>
    <row r="29" customFormat="false" ht="15" hidden="false" customHeight="false" outlineLevel="0" collapsed="false">
      <c r="A29" s="15"/>
      <c r="B29" s="9"/>
      <c r="C29" s="9"/>
      <c r="D29" s="9"/>
      <c r="E29" s="8"/>
      <c r="F29" s="9"/>
      <c r="G29" s="9"/>
    </row>
    <row r="30" customFormat="false" ht="15" hidden="false" customHeight="false" outlineLevel="0" collapsed="false">
      <c r="A30" s="15"/>
      <c r="B30" s="9"/>
      <c r="C30" s="9"/>
      <c r="D30" s="9"/>
      <c r="E30" s="8"/>
      <c r="F30" s="9"/>
      <c r="G30" s="9"/>
    </row>
    <row r="31" customFormat="false" ht="15" hidden="false" customHeight="false" outlineLevel="0" collapsed="false">
      <c r="A31" s="15"/>
      <c r="B31" s="9"/>
      <c r="C31" s="9"/>
      <c r="D31" s="9"/>
      <c r="E31" s="8"/>
      <c r="F31" s="9"/>
      <c r="G31" s="9"/>
    </row>
    <row r="32" customFormat="false" ht="15" hidden="false" customHeight="false" outlineLevel="0" collapsed="false">
      <c r="A32" s="15"/>
      <c r="B32" s="9"/>
      <c r="C32" s="9"/>
      <c r="D32" s="9"/>
      <c r="E32" s="8"/>
      <c r="F32" s="9"/>
      <c r="G32" s="9"/>
    </row>
    <row r="33" customFormat="false" ht="15" hidden="false" customHeight="false" outlineLevel="0" collapsed="false">
      <c r="A33" s="15"/>
      <c r="B33" s="9"/>
      <c r="C33" s="9"/>
      <c r="D33" s="9"/>
      <c r="E33" s="8"/>
      <c r="F33" s="9"/>
      <c r="G33" s="9"/>
    </row>
    <row r="34" customFormat="false" ht="15" hidden="false" customHeight="false" outlineLevel="0" collapsed="false">
      <c r="A34" s="15"/>
      <c r="B34" s="9"/>
      <c r="C34" s="9"/>
      <c r="D34" s="9"/>
      <c r="E34" s="8"/>
      <c r="F34" s="9"/>
      <c r="G34" s="9"/>
    </row>
    <row r="35" customFormat="false" ht="15" hidden="false" customHeight="false" outlineLevel="0" collapsed="false">
      <c r="A35" s="15"/>
      <c r="B35" s="9"/>
      <c r="C35" s="9"/>
      <c r="D35" s="9"/>
      <c r="E35" s="8"/>
      <c r="F35" s="9"/>
      <c r="G35" s="9"/>
    </row>
    <row r="36" customFormat="false" ht="15" hidden="false" customHeight="false" outlineLevel="0" collapsed="false">
      <c r="A36" s="15"/>
      <c r="B36" s="9"/>
      <c r="C36" s="9"/>
      <c r="D36" s="9"/>
      <c r="E36" s="8"/>
      <c r="F36" s="9"/>
      <c r="G36" s="9"/>
    </row>
    <row r="37" customFormat="false" ht="15" hidden="false" customHeight="false" outlineLevel="0" collapsed="false">
      <c r="A37" s="15"/>
      <c r="B37" s="9"/>
      <c r="C37" s="9"/>
      <c r="D37" s="9"/>
      <c r="E37" s="8"/>
      <c r="F37" s="9"/>
      <c r="G37" s="9"/>
    </row>
    <row r="38" customFormat="false" ht="15" hidden="false" customHeight="false" outlineLevel="0" collapsed="false">
      <c r="A38" s="15"/>
      <c r="B38" s="9"/>
      <c r="C38" s="9"/>
      <c r="D38" s="9"/>
      <c r="E38" s="8"/>
      <c r="F38" s="9"/>
      <c r="G38" s="9"/>
    </row>
    <row r="39" customFormat="false" ht="15" hidden="false" customHeight="false" outlineLevel="0" collapsed="false">
      <c r="A39" s="15"/>
      <c r="B39" s="9"/>
      <c r="C39" s="9"/>
      <c r="D39" s="9"/>
      <c r="E39" s="8"/>
      <c r="F39" s="9"/>
      <c r="G39" s="9"/>
    </row>
    <row r="40" customFormat="false" ht="15" hidden="false" customHeight="false" outlineLevel="0" collapsed="false">
      <c r="A40" s="15"/>
      <c r="B40" s="9"/>
      <c r="C40" s="9"/>
      <c r="D40" s="9"/>
      <c r="E40" s="8"/>
      <c r="F40" s="9"/>
      <c r="G40" s="9"/>
    </row>
    <row r="41" customFormat="false" ht="15" hidden="false" customHeight="false" outlineLevel="0" collapsed="false">
      <c r="A41" s="15"/>
      <c r="B41" s="9"/>
      <c r="C41" s="9"/>
      <c r="D41" s="9"/>
      <c r="E41" s="8"/>
      <c r="F41" s="9"/>
      <c r="G41" s="9"/>
    </row>
    <row r="42" customFormat="false" ht="15" hidden="false" customHeight="false" outlineLevel="0" collapsed="false">
      <c r="A42" s="15"/>
      <c r="B42" s="9"/>
      <c r="C42" s="9"/>
      <c r="D42" s="9"/>
      <c r="E42" s="8"/>
      <c r="F42" s="9"/>
      <c r="G42" s="9"/>
    </row>
    <row r="43" customFormat="false" ht="15" hidden="false" customHeight="false" outlineLevel="0" collapsed="false">
      <c r="A43" s="15"/>
      <c r="B43" s="9"/>
      <c r="C43" s="9"/>
      <c r="D43" s="9"/>
      <c r="E43" s="8"/>
      <c r="F43" s="9"/>
      <c r="G43" s="9"/>
    </row>
    <row r="44" customFormat="false" ht="15" hidden="false" customHeight="false" outlineLevel="0" collapsed="false">
      <c r="A44" s="15"/>
      <c r="B44" s="9"/>
      <c r="C44" s="9"/>
      <c r="D44" s="9"/>
      <c r="E44" s="8"/>
      <c r="F44" s="9"/>
      <c r="G44" s="9"/>
    </row>
    <row r="45" customFormat="false" ht="15" hidden="false" customHeight="false" outlineLevel="0" collapsed="false">
      <c r="A45" s="15"/>
      <c r="B45" s="9"/>
      <c r="C45" s="9"/>
      <c r="D45" s="9"/>
      <c r="E45" s="8"/>
      <c r="F45" s="9"/>
      <c r="G45" s="9"/>
    </row>
    <row r="46" customFormat="false" ht="15" hidden="false" customHeight="false" outlineLevel="0" collapsed="false">
      <c r="A46" s="15"/>
      <c r="B46" s="9"/>
      <c r="C46" s="9"/>
      <c r="D46" s="9"/>
      <c r="E46" s="8"/>
      <c r="F46" s="9"/>
      <c r="G46" s="9"/>
    </row>
    <row r="47" customFormat="false" ht="15" hidden="false" customHeight="false" outlineLevel="0" collapsed="false">
      <c r="A47" s="15"/>
      <c r="B47" s="9"/>
      <c r="C47" s="9"/>
      <c r="D47" s="9"/>
      <c r="E47" s="8"/>
      <c r="F47" s="9"/>
      <c r="G47" s="9"/>
    </row>
    <row r="48" customFormat="false" ht="15" hidden="false" customHeight="false" outlineLevel="0" collapsed="false">
      <c r="A48" s="15"/>
      <c r="B48" s="9"/>
      <c r="C48" s="9"/>
      <c r="D48" s="9"/>
      <c r="E48" s="8"/>
      <c r="F48" s="9"/>
      <c r="G48" s="9"/>
    </row>
    <row r="49" customFormat="false" ht="15" hidden="false" customHeight="false" outlineLevel="0" collapsed="false">
      <c r="A49" s="15"/>
      <c r="B49" s="9"/>
      <c r="C49" s="9"/>
      <c r="D49" s="9"/>
      <c r="E49" s="8"/>
      <c r="F49" s="9"/>
      <c r="G49" s="9"/>
    </row>
    <row r="50" customFormat="false" ht="15" hidden="false" customHeight="false" outlineLevel="0" collapsed="false">
      <c r="A50" s="15"/>
      <c r="B50" s="9"/>
      <c r="C50" s="9"/>
      <c r="D50" s="9"/>
      <c r="E50" s="8"/>
      <c r="F50" s="9"/>
      <c r="G50" s="9"/>
    </row>
    <row r="51" customFormat="false" ht="15" hidden="false" customHeight="false" outlineLevel="0" collapsed="false">
      <c r="A51" s="15"/>
      <c r="B51" s="9"/>
      <c r="C51" s="9"/>
      <c r="D51" s="9"/>
      <c r="E51" s="8"/>
      <c r="F51" s="9"/>
      <c r="G51" s="9"/>
    </row>
    <row r="52" customFormat="false" ht="15" hidden="false" customHeight="false" outlineLevel="0" collapsed="false">
      <c r="A52" s="15"/>
      <c r="B52" s="9"/>
      <c r="C52" s="9"/>
      <c r="D52" s="9"/>
      <c r="E52" s="8"/>
      <c r="F52" s="9"/>
      <c r="G52" s="9"/>
    </row>
    <row r="53" customFormat="false" ht="15" hidden="false" customHeight="false" outlineLevel="0" collapsed="false">
      <c r="A53" s="15"/>
      <c r="B53" s="9"/>
      <c r="C53" s="9"/>
      <c r="D53" s="9"/>
      <c r="E53" s="8"/>
      <c r="F53" s="9"/>
      <c r="G53" s="9"/>
    </row>
    <row r="54" customFormat="false" ht="15" hidden="false" customHeight="false" outlineLevel="0" collapsed="false">
      <c r="A54" s="15"/>
      <c r="B54" s="9"/>
      <c r="C54" s="9"/>
      <c r="D54" s="9"/>
      <c r="E54" s="8"/>
      <c r="F54" s="9"/>
      <c r="G54" s="9"/>
    </row>
    <row r="55" customFormat="false" ht="15" hidden="false" customHeight="false" outlineLevel="0" collapsed="false">
      <c r="A55" s="15"/>
      <c r="B55" s="9"/>
      <c r="C55" s="9"/>
      <c r="D55" s="9"/>
      <c r="E55" s="8"/>
      <c r="F55" s="9"/>
      <c r="G55" s="9"/>
    </row>
    <row r="56" customFormat="false" ht="15" hidden="false" customHeight="false" outlineLevel="0" collapsed="false">
      <c r="A56" s="15"/>
      <c r="B56" s="9"/>
      <c r="C56" s="9"/>
      <c r="D56" s="9"/>
      <c r="E56" s="8"/>
      <c r="F56" s="9"/>
      <c r="G56" s="9"/>
    </row>
    <row r="57" customFormat="false" ht="15" hidden="false" customHeight="false" outlineLevel="0" collapsed="false">
      <c r="A57" s="15"/>
      <c r="B57" s="9"/>
      <c r="C57" s="9"/>
      <c r="D57" s="9"/>
      <c r="E57" s="8"/>
      <c r="F57" s="9"/>
      <c r="G57" s="9"/>
    </row>
    <row r="58" customFormat="false" ht="15" hidden="false" customHeight="false" outlineLevel="0" collapsed="false">
      <c r="A58" s="15"/>
      <c r="B58" s="9"/>
      <c r="C58" s="9"/>
      <c r="D58" s="9"/>
      <c r="E58" s="8"/>
      <c r="F58" s="9"/>
      <c r="G58" s="9"/>
    </row>
    <row r="59" customFormat="false" ht="15" hidden="false" customHeight="false" outlineLevel="0" collapsed="false">
      <c r="A59" s="15"/>
      <c r="B59" s="9"/>
      <c r="C59" s="9"/>
      <c r="D59" s="9"/>
      <c r="E59" s="8"/>
      <c r="F59" s="9"/>
      <c r="G59" s="9"/>
    </row>
    <row r="60" customFormat="false" ht="15" hidden="false" customHeight="false" outlineLevel="0" collapsed="false">
      <c r="A60" s="15"/>
      <c r="B60" s="9"/>
      <c r="C60" s="9"/>
      <c r="D60" s="9"/>
      <c r="E60" s="8"/>
      <c r="F60" s="9"/>
      <c r="G60" s="9"/>
    </row>
    <row r="61" customFormat="false" ht="15" hidden="false" customHeight="false" outlineLevel="0" collapsed="false">
      <c r="A61" s="15"/>
      <c r="B61" s="9"/>
      <c r="C61" s="9"/>
      <c r="D61" s="9"/>
      <c r="E61" s="8"/>
      <c r="F61" s="9"/>
      <c r="G61" s="9"/>
    </row>
    <row r="62" customFormat="false" ht="15" hidden="false" customHeight="false" outlineLevel="0" collapsed="false">
      <c r="A62" s="15"/>
      <c r="B62" s="9"/>
      <c r="C62" s="9"/>
      <c r="D62" s="9"/>
      <c r="E62" s="8"/>
      <c r="F62" s="9"/>
      <c r="G62" s="9"/>
    </row>
    <row r="63" customFormat="false" ht="15" hidden="false" customHeight="false" outlineLevel="0" collapsed="false">
      <c r="A63" s="15"/>
      <c r="B63" s="9"/>
      <c r="C63" s="9"/>
      <c r="D63" s="9"/>
      <c r="E63" s="8"/>
      <c r="F63" s="9"/>
      <c r="G63" s="9"/>
    </row>
    <row r="64" customFormat="false" ht="15" hidden="false" customHeight="false" outlineLevel="0" collapsed="false">
      <c r="A64" s="15"/>
      <c r="B64" s="9"/>
      <c r="C64" s="9"/>
      <c r="D64" s="9"/>
      <c r="E64" s="8"/>
      <c r="F64" s="9"/>
      <c r="G64" s="9"/>
    </row>
    <row r="65" customFormat="false" ht="15" hidden="false" customHeight="false" outlineLevel="0" collapsed="false">
      <c r="A65" s="15"/>
      <c r="B65" s="9"/>
      <c r="C65" s="9"/>
      <c r="D65" s="9"/>
      <c r="E65" s="8"/>
      <c r="F65" s="9"/>
      <c r="G65" s="9"/>
    </row>
    <row r="66" customFormat="false" ht="26.85" hidden="false" customHeight="false" outlineLevel="0" collapsed="false">
      <c r="A66" s="12" t="s">
        <v>138</v>
      </c>
      <c r="B66" s="13"/>
      <c r="C66" s="13"/>
      <c r="D66" s="13"/>
      <c r="E66" s="14" t="n">
        <f aca="false">SUM(E6:E65)</f>
        <v>453.3</v>
      </c>
      <c r="F66" s="13"/>
      <c r="G66" s="13"/>
    </row>
    <row r="69" customFormat="false" ht="15" hidden="false" customHeight="false" outlineLevel="0" collapsed="false">
      <c r="A69" s="16" t="s">
        <v>139</v>
      </c>
      <c r="B69" s="16"/>
      <c r="C69" s="16"/>
    </row>
    <row r="70" customFormat="false" ht="24.75" hidden="false" customHeight="true" outlineLevel="0" collapsed="false">
      <c r="A70" s="6" t="s">
        <v>44</v>
      </c>
      <c r="B70" s="6" t="s">
        <v>140</v>
      </c>
      <c r="C70" s="6" t="s">
        <v>141</v>
      </c>
    </row>
    <row r="71" customFormat="false" ht="15" hidden="false" customHeight="false" outlineLevel="0" collapsed="false">
      <c r="A71" s="7" t="s">
        <v>106</v>
      </c>
      <c r="B71" s="10" t="n">
        <f aca="false">SUMIF(B6:B65,A71,E6:E65)</f>
        <v>170.8</v>
      </c>
      <c r="C71" s="17" t="n">
        <f aca="false">IFERROR(B71/E66,0)</f>
        <v>0.376792411206706</v>
      </c>
    </row>
    <row r="72" customFormat="false" ht="15" hidden="false" customHeight="false" outlineLevel="0" collapsed="false">
      <c r="A72" s="7" t="s">
        <v>115</v>
      </c>
      <c r="B72" s="10" t="n">
        <f aca="false">SUMIF(B6:B65,A72,E6:E65)</f>
        <v>60</v>
      </c>
      <c r="C72" s="17" t="n">
        <f aca="false">IFERROR(B72/E66,0)</f>
        <v>0.132362673726009</v>
      </c>
    </row>
    <row r="73" customFormat="false" ht="15" hidden="false" customHeight="false" outlineLevel="0" collapsed="false">
      <c r="A73" s="7" t="s">
        <v>110</v>
      </c>
      <c r="B73" s="10" t="n">
        <f aca="false">SUMIF(B6:B65,A73,E6:E65)</f>
        <v>3.5</v>
      </c>
      <c r="C73" s="17" t="n">
        <f aca="false">IFERROR(B73/E66,0)</f>
        <v>0.00772115596735054</v>
      </c>
    </row>
    <row r="74" customFormat="false" ht="15" hidden="false" customHeight="false" outlineLevel="0" collapsed="false">
      <c r="A74" s="7" t="s">
        <v>118</v>
      </c>
      <c r="B74" s="10" t="n">
        <f aca="false">SUMIF(B6:B65,A74,E6:E65)</f>
        <v>22</v>
      </c>
      <c r="C74" s="17" t="n">
        <f aca="false">IFERROR(B74/E66,0)</f>
        <v>0.0485329803662034</v>
      </c>
    </row>
    <row r="75" customFormat="false" ht="15" hidden="false" customHeight="false" outlineLevel="0" collapsed="false">
      <c r="A75" s="7" t="s">
        <v>129</v>
      </c>
      <c r="B75" s="10" t="n">
        <f aca="false">SUMIF(B6:B65,A75,E6:E65)</f>
        <v>78</v>
      </c>
      <c r="C75" s="17" t="n">
        <f aca="false">IFERROR(B75/E66,0)</f>
        <v>0.172071475843812</v>
      </c>
    </row>
    <row r="76" customFormat="false" ht="15" hidden="false" customHeight="false" outlineLevel="0" collapsed="false">
      <c r="A76" s="7" t="s">
        <v>124</v>
      </c>
      <c r="B76" s="10" t="n">
        <f aca="false">SUMIF(B6:B65,A76,E6:E65)</f>
        <v>45</v>
      </c>
      <c r="C76" s="17" t="n">
        <f aca="false">IFERROR(B76/E66,0)</f>
        <v>0.0992720052945069</v>
      </c>
    </row>
    <row r="77" customFormat="false" ht="15" hidden="false" customHeight="false" outlineLevel="0" collapsed="false">
      <c r="A77" s="7" t="s">
        <v>132</v>
      </c>
      <c r="B77" s="10" t="n">
        <f aca="false">SUMIF(B6:B65,A77,E6:E65)</f>
        <v>32</v>
      </c>
      <c r="C77" s="17" t="n">
        <f aca="false">IFERROR(B77/E66,0)</f>
        <v>0.0705934259872049</v>
      </c>
    </row>
    <row r="78" customFormat="false" ht="15" hidden="false" customHeight="false" outlineLevel="0" collapsed="false">
      <c r="A78" s="7" t="s">
        <v>121</v>
      </c>
      <c r="B78" s="10" t="n">
        <f aca="false">SUMIF(B6:B65,A78,E6:E65)</f>
        <v>18</v>
      </c>
      <c r="C78" s="17" t="n">
        <f aca="false">IFERROR(B78/E66,0)</f>
        <v>0.0397088021178028</v>
      </c>
    </row>
    <row r="79" customFormat="false" ht="15" hidden="false" customHeight="false" outlineLevel="0" collapsed="false">
      <c r="A79" s="7" t="s">
        <v>136</v>
      </c>
      <c r="B79" s="10" t="n">
        <f aca="false">SUMIF(B6:B65,A79,E6:E65)</f>
        <v>24</v>
      </c>
      <c r="C79" s="17" t="n">
        <f aca="false">IFERROR(B79/E66,0)</f>
        <v>0.0529450694904037</v>
      </c>
    </row>
    <row r="80" customFormat="false" ht="15" hidden="false" customHeight="false" outlineLevel="0" collapsed="false">
      <c r="A80" s="7" t="s">
        <v>88</v>
      </c>
      <c r="B80" s="10" t="n">
        <f aca="false">SUMIF(B6:B65,A80,E6:E65)</f>
        <v>0</v>
      </c>
      <c r="C80" s="17" t="n">
        <f aca="false">IFERROR(B80/E66,0)</f>
        <v>0</v>
      </c>
    </row>
    <row r="81" customFormat="false" ht="15" hidden="false" customHeight="false" outlineLevel="0" collapsed="false">
      <c r="A81" s="7" t="s">
        <v>142</v>
      </c>
      <c r="B81" s="10" t="n">
        <f aca="false">SUMIF(B6:B65,A81,E6:E65)</f>
        <v>0</v>
      </c>
      <c r="C81" s="17" t="n">
        <f aca="false">IFERROR(B81/E66,0)</f>
        <v>0</v>
      </c>
    </row>
    <row r="82" customFormat="false" ht="23.85" hidden="false" customHeight="false" outlineLevel="0" collapsed="false">
      <c r="A82" s="7" t="s">
        <v>143</v>
      </c>
      <c r="B82" s="10" t="n">
        <f aca="false">SUMIF(B6:B65,A82,E6:E65)</f>
        <v>0</v>
      </c>
      <c r="C82" s="17" t="n">
        <f aca="false">IFERROR(B82/E66,0)</f>
        <v>0</v>
      </c>
    </row>
    <row r="83" customFormat="false" ht="15" hidden="false" customHeight="false" outlineLevel="0" collapsed="false">
      <c r="A83" s="7" t="s">
        <v>144</v>
      </c>
      <c r="B83" s="10" t="n">
        <f aca="false">SUMIF(B6:B65,A83,E6:E65)</f>
        <v>0</v>
      </c>
      <c r="C83" s="17" t="n">
        <f aca="false">IFERROR(B83/E66,0)</f>
        <v>0</v>
      </c>
    </row>
    <row r="84" customFormat="false" ht="15" hidden="false" customHeight="false" outlineLevel="0" collapsed="false">
      <c r="A84" s="7" t="s">
        <v>90</v>
      </c>
      <c r="B84" s="10" t="n">
        <f aca="false">SUMIF(B6:B65,A84,E6:E65)</f>
        <v>0</v>
      </c>
      <c r="C84" s="17" t="n">
        <f aca="false">IFERROR(B84/E66,0)</f>
        <v>0</v>
      </c>
    </row>
  </sheetData>
  <mergeCells count="3">
    <mergeCell ref="A1:G1"/>
    <mergeCell ref="A3:G3"/>
    <mergeCell ref="A69:C6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5" min="4" style="0" width="18"/>
  </cols>
  <sheetData>
    <row r="1" customFormat="false" ht="30" hidden="false" customHeight="true" outlineLevel="0" collapsed="false">
      <c r="A1" s="1" t="s">
        <v>145</v>
      </c>
      <c r="B1" s="1"/>
      <c r="C1" s="1"/>
      <c r="D1" s="1"/>
      <c r="E1" s="1"/>
    </row>
    <row r="3" customFormat="false" ht="15" hidden="false" customHeight="false" outlineLevel="0" collapsed="false">
      <c r="A3" s="5" t="s">
        <v>146</v>
      </c>
      <c r="B3" s="5"/>
      <c r="C3" s="5"/>
      <c r="D3" s="5"/>
      <c r="E3" s="5"/>
    </row>
    <row r="5" customFormat="false" ht="16.15" hidden="false" customHeight="false" outlineLevel="0" collapsed="false">
      <c r="A5" s="2" t="s">
        <v>147</v>
      </c>
      <c r="B5" s="2"/>
      <c r="C5" s="2"/>
      <c r="D5" s="2"/>
      <c r="E5" s="2"/>
    </row>
    <row r="7" customFormat="false" ht="15" hidden="false" customHeight="false" outlineLevel="0" collapsed="false">
      <c r="A7" s="18" t="s">
        <v>148</v>
      </c>
      <c r="B7" s="19" t="n">
        <f aca="false">Έσοδα!D15</f>
        <v>1400</v>
      </c>
    </row>
    <row r="8" customFormat="false" ht="15" hidden="false" customHeight="false" outlineLevel="0" collapsed="false">
      <c r="A8" s="18" t="s">
        <v>149</v>
      </c>
      <c r="B8" s="19" t="n">
        <f aca="false">'Σταθερά Έξοδα'!C30</f>
        <v>1339</v>
      </c>
    </row>
    <row r="9" customFormat="false" ht="15" hidden="false" customHeight="false" outlineLevel="0" collapsed="false">
      <c r="A9" s="18" t="s">
        <v>150</v>
      </c>
      <c r="B9" s="19" t="n">
        <f aca="false">'Μεταβλητά Έξοδα'!E66</f>
        <v>453.3</v>
      </c>
    </row>
    <row r="10" customFormat="false" ht="15" hidden="false" customHeight="false" outlineLevel="0" collapsed="false">
      <c r="A10" s="20" t="s">
        <v>151</v>
      </c>
      <c r="B10" s="21" t="n">
        <f aca="false">B8+B9</f>
        <v>1792.3</v>
      </c>
    </row>
    <row r="11" customFormat="false" ht="15" hidden="false" customHeight="false" outlineLevel="0" collapsed="false">
      <c r="A11" s="22" t="s">
        <v>152</v>
      </c>
      <c r="B11" s="23" t="n">
        <f aca="false">B7-B10</f>
        <v>-392.3</v>
      </c>
    </row>
    <row r="14" customFormat="false" ht="16.15" hidden="false" customHeight="false" outlineLevel="0" collapsed="false">
      <c r="A14" s="2" t="s">
        <v>153</v>
      </c>
      <c r="B14" s="2"/>
      <c r="C14" s="2"/>
      <c r="D14" s="2"/>
      <c r="E14" s="2"/>
    </row>
    <row r="16" customFormat="false" ht="24.75" hidden="false" customHeight="true" outlineLevel="0" collapsed="false">
      <c r="A16" s="6" t="s">
        <v>44</v>
      </c>
      <c r="B16" s="6" t="s">
        <v>154</v>
      </c>
      <c r="C16" s="6" t="s">
        <v>155</v>
      </c>
      <c r="D16" s="6" t="s">
        <v>156</v>
      </c>
      <c r="E16" s="6" t="s">
        <v>157</v>
      </c>
    </row>
    <row r="17" customFormat="false" ht="15" hidden="false" customHeight="false" outlineLevel="0" collapsed="false">
      <c r="A17" s="7" t="s">
        <v>158</v>
      </c>
      <c r="B17" s="10" t="n">
        <f aca="false">B8</f>
        <v>1339</v>
      </c>
      <c r="C17" s="17" t="n">
        <f aca="false">IFERROR(B17/B7,0)</f>
        <v>0.956428571428571</v>
      </c>
      <c r="D17" s="17" t="n">
        <v>0.5</v>
      </c>
      <c r="E17" s="17" t="n">
        <v>0.7</v>
      </c>
    </row>
    <row r="18" customFormat="false" ht="15" hidden="false" customHeight="false" outlineLevel="0" collapsed="false">
      <c r="A18" s="7" t="s">
        <v>159</v>
      </c>
      <c r="B18" s="10" t="n">
        <f aca="false">B9</f>
        <v>453.3</v>
      </c>
      <c r="C18" s="17" t="n">
        <f aca="false">IFERROR(B18/B7,0)</f>
        <v>0.323785714285714</v>
      </c>
      <c r="D18" s="17" t="n">
        <v>0.3</v>
      </c>
      <c r="E18" s="17" t="n">
        <v>0.2</v>
      </c>
    </row>
    <row r="19" customFormat="false" ht="15" hidden="false" customHeight="false" outlineLevel="0" collapsed="false">
      <c r="A19" s="7" t="s">
        <v>160</v>
      </c>
      <c r="B19" s="10" t="n">
        <f aca="false">MAX(B11,0)</f>
        <v>0</v>
      </c>
      <c r="C19" s="17" t="n">
        <f aca="false">IFERROR(B19/B7,0)</f>
        <v>0</v>
      </c>
      <c r="D19" s="17" t="n">
        <v>0.2</v>
      </c>
      <c r="E19" s="17" t="n">
        <v>0.1</v>
      </c>
    </row>
    <row r="22" customFormat="false" ht="16.15" hidden="false" customHeight="false" outlineLevel="0" collapsed="false">
      <c r="A22" s="2" t="s">
        <v>161</v>
      </c>
      <c r="B22" s="2"/>
      <c r="C22" s="2"/>
      <c r="D22" s="2"/>
      <c r="E22" s="2"/>
    </row>
    <row r="24" customFormat="false" ht="15" hidden="false" customHeight="false" outlineLevel="0" collapsed="false">
      <c r="A24" s="24" t="s">
        <v>162</v>
      </c>
      <c r="B24" s="25" t="n">
        <f aca="false">IFERROR(B9/30,0)</f>
        <v>15.11</v>
      </c>
    </row>
    <row r="25" customFormat="false" ht="15" hidden="false" customHeight="false" outlineLevel="0" collapsed="false">
      <c r="A25" s="24" t="s">
        <v>163</v>
      </c>
      <c r="B25" s="26" t="n">
        <f aca="false">IFERROR(B8/B7,0)</f>
        <v>0.956428571428571</v>
      </c>
    </row>
    <row r="26" customFormat="false" ht="15" hidden="false" customHeight="false" outlineLevel="0" collapsed="false">
      <c r="A26" s="24" t="s">
        <v>164</v>
      </c>
      <c r="B26" s="26" t="n">
        <f aca="false">IFERROR(B19/B7,0)</f>
        <v>0</v>
      </c>
    </row>
    <row r="27" customFormat="false" ht="15" hidden="false" customHeight="false" outlineLevel="0" collapsed="false">
      <c r="A27" s="24" t="s">
        <v>165</v>
      </c>
      <c r="B27" s="27" t="n">
        <f aca="false">IFERROR((B10*6)/MAX(B11,1),0)</f>
        <v>10753.8</v>
      </c>
    </row>
    <row r="30" customFormat="false" ht="22.35" hidden="false" customHeight="true" outlineLevel="0" collapsed="false">
      <c r="A30" s="28" t="s">
        <v>166</v>
      </c>
      <c r="B30" s="28"/>
      <c r="C30" s="28"/>
      <c r="D30" s="28"/>
      <c r="E30" s="28"/>
    </row>
  </sheetData>
  <mergeCells count="6">
    <mergeCell ref="A1:E1"/>
    <mergeCell ref="A3:E3"/>
    <mergeCell ref="A5:E5"/>
    <mergeCell ref="A14:E14"/>
    <mergeCell ref="A22:E22"/>
    <mergeCell ref="A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2026-05-02T09:20:41Z</dcterms:created>
  <dc:creator>openpyxl</dc:creator>
  <dc:description/>
  <dc:language>en-US</dc:language>
  <cp:lastModifiedBy/>
  <dcterms:modified xsi:type="dcterms:W3CDTF">2026-05-02T09:20:41Z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